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250" windowHeight="10020" activeTab="0"/>
  </bookViews>
  <sheets>
    <sheet name="TOTAL ECO MF 19 12 2023" sheetId="1" r:id="rId1"/>
  </sheets>
  <definedNames/>
  <calcPr fullCalcOnLoad="1"/>
</workbook>
</file>

<file path=xl/sharedStrings.xml><?xml version="1.0" encoding="utf-8"?>
<sst xmlns="http://schemas.openxmlformats.org/spreadsheetml/2006/main" count="81" uniqueCount="77">
  <si>
    <t>Nr.crt.</t>
  </si>
  <si>
    <t>CONTR. A</t>
  </si>
  <si>
    <t>DEN.FURNIZOR</t>
  </si>
  <si>
    <t>A0014</t>
  </si>
  <si>
    <t>A0049</t>
  </si>
  <si>
    <t>A0273</t>
  </si>
  <si>
    <t>A0615</t>
  </si>
  <si>
    <t>A0692</t>
  </si>
  <si>
    <t>A0778</t>
  </si>
  <si>
    <t>A0834</t>
  </si>
  <si>
    <t>SC BINAFARM SRL</t>
  </si>
  <si>
    <t>A1015</t>
  </si>
  <si>
    <t>A1036</t>
  </si>
  <si>
    <t>A1166</t>
  </si>
  <si>
    <t>SC MEDICOR INTERNATIONAL SRL</t>
  </si>
  <si>
    <t>A1323</t>
  </si>
  <si>
    <t>A1329</t>
  </si>
  <si>
    <t>A1330</t>
  </si>
  <si>
    <t>A1386</t>
  </si>
  <si>
    <t>A1394</t>
  </si>
  <si>
    <t>A1398</t>
  </si>
  <si>
    <t>SC MEDICOVER SRL</t>
  </si>
  <si>
    <t>A1424</t>
  </si>
  <si>
    <t>CMI DR IONESCU ION</t>
  </si>
  <si>
    <t>A1429</t>
  </si>
  <si>
    <t>A1559</t>
  </si>
  <si>
    <t>A1583</t>
  </si>
  <si>
    <t>A1625</t>
  </si>
  <si>
    <t>ACTE ADITIONALE PENTRU ECOGRAFII  LA CONTRACTELE DE ASISTENTA MEDICALA PRIMARA</t>
  </si>
  <si>
    <t>CMI DR BOBOC VALENTINA</t>
  </si>
  <si>
    <t>CMI DR GAVANESCU MIHAELA</t>
  </si>
  <si>
    <t xml:space="preserve">CMI DR.SERI MARIOARA    </t>
  </si>
  <si>
    <t xml:space="preserve">CMI DR.COMSA MIHAELA   </t>
  </si>
  <si>
    <t>ALFA MEDICAL SERVICES SRL</t>
  </si>
  <si>
    <t>SC PULS MEDICA SRL</t>
  </si>
  <si>
    <t>SC CABINET DANA MED SRL</t>
  </si>
  <si>
    <t xml:space="preserve">SC MEDICUL CASEI SRL     </t>
  </si>
  <si>
    <t>CMI DR UDRESCU MIHAELA</t>
  </si>
  <si>
    <t>SC AIS CLINIC &amp; HOSPITAL SRL</t>
  </si>
  <si>
    <t>CMI DR TUCA DAN OVIDIU</t>
  </si>
  <si>
    <t>SC ANIMA SPECIALITY MEDICAL SERVICES SRL</t>
  </si>
  <si>
    <t>CMI BOICEA ADINA ZORITA</t>
  </si>
  <si>
    <t>CMI DR DIACONU IOANA-ILINCA</t>
  </si>
  <si>
    <t xml:space="preserve">A1406 </t>
  </si>
  <si>
    <t xml:space="preserve">CMI DR STOIAN ALINA-          MADALINA                       </t>
  </si>
  <si>
    <t>CMI DR.MIHAILESCU CRISTIAN</t>
  </si>
  <si>
    <t xml:space="preserve">CMI DR.BOJESCU ALEXANDRA              </t>
  </si>
  <si>
    <t xml:space="preserve">SC AKH MEDICAL KLINIC &amp; HOSPITAL SRL                    </t>
  </si>
  <si>
    <t>IANUARIE 2023</t>
  </si>
  <si>
    <t>TOTAL TRIM I 2023</t>
  </si>
  <si>
    <t>TOTAL TRIM II 2023</t>
  </si>
  <si>
    <t>TOTAL SEM I 2023</t>
  </si>
  <si>
    <t>IULIE 2023</t>
  </si>
  <si>
    <t>AUGUST 2023</t>
  </si>
  <si>
    <t>TOTAL TRIM III 2023</t>
  </si>
  <si>
    <t>OCTOMBRIE 2023</t>
  </si>
  <si>
    <t>NOIEMBRIE 2023</t>
  </si>
  <si>
    <t>DECEMBRIE 2023</t>
  </si>
  <si>
    <t>TOTAL TRIM IV 2023</t>
  </si>
  <si>
    <t>TOTAL SEM II 2023</t>
  </si>
  <si>
    <t>TOTAL AN 2023</t>
  </si>
  <si>
    <t xml:space="preserve">FEBRUARIE 2023  </t>
  </si>
  <si>
    <t xml:space="preserve">MARTIE 2023 </t>
  </si>
  <si>
    <t xml:space="preserve">APRILIE 2023 </t>
  </si>
  <si>
    <t xml:space="preserve">MAI 2023 </t>
  </si>
  <si>
    <t xml:space="preserve">A0738 </t>
  </si>
  <si>
    <t>SCM SFANTA MINA</t>
  </si>
  <si>
    <t>A1741</t>
  </si>
  <si>
    <t>DR. B.D. MEDFARM SRL</t>
  </si>
  <si>
    <t>A1989</t>
  </si>
  <si>
    <t xml:space="preserve">ASR MEDICAL CENTER </t>
  </si>
  <si>
    <t xml:space="preserve">IUNIE 2023 </t>
  </si>
  <si>
    <t>INCETEAZA CU 01.07.2023</t>
  </si>
  <si>
    <t>INCETEAZA CU 30.06.2023</t>
  </si>
  <si>
    <t>SEPTEMBRIE 2023</t>
  </si>
  <si>
    <t xml:space="preserve">TOTAL ACTE ADITIONALE PENTRU ECOGRAFII  LA CONTRACTELE DE ASISTENTA MEDICALA PRIMARA </t>
  </si>
  <si>
    <t>19 12 2023 - valori contract eco mf dupa regularizarea lunii NOIEMBRIE 2023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</si>
</sst>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[$-F800]dddd\,\ mmmm\ dd\,\ yyyy"/>
    <numFmt numFmtId="174" formatCode="[$-409]mmmm\-yy;@"/>
    <numFmt numFmtId="175" formatCode="_(* #,##0_);_(* \(#,##0\);_(* &quot;-&quot;??_);_(@_)"/>
    <numFmt numFmtId="176" formatCode="[$-409]dddd\,\ mmmm\ dd\,\ yyyy"/>
    <numFmt numFmtId="177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5" fillId="33" borderId="0" xfId="62" applyFont="1" applyFill="1" applyBorder="1" applyAlignment="1">
      <alignment horizontal="left"/>
      <protection/>
    </xf>
    <xf numFmtId="0" fontId="4" fillId="33" borderId="0" xfId="62" applyFill="1">
      <alignment/>
      <protection/>
    </xf>
    <xf numFmtId="0" fontId="4" fillId="33" borderId="0" xfId="69" applyFill="1">
      <alignment/>
      <protection/>
    </xf>
    <xf numFmtId="0" fontId="6" fillId="33" borderId="0" xfId="65" applyFont="1" applyFill="1">
      <alignment/>
      <protection/>
    </xf>
    <xf numFmtId="0" fontId="6" fillId="33" borderId="0" xfId="62" applyFont="1" applyFill="1">
      <alignment/>
      <protection/>
    </xf>
    <xf numFmtId="0" fontId="6" fillId="33" borderId="0" xfId="69" applyFont="1" applyFill="1" applyBorder="1">
      <alignment/>
      <protection/>
    </xf>
    <xf numFmtId="0" fontId="4" fillId="33" borderId="0" xfId="62" applyFill="1" applyBorder="1">
      <alignment/>
      <protection/>
    </xf>
    <xf numFmtId="0" fontId="2" fillId="33" borderId="10" xfId="62" applyFont="1" applyFill="1" applyBorder="1" applyAlignment="1">
      <alignment wrapText="1"/>
      <protection/>
    </xf>
    <xf numFmtId="0" fontId="2" fillId="33" borderId="10" xfId="67" applyFont="1" applyFill="1" applyBorder="1" applyAlignment="1">
      <alignment horizontal="center" wrapText="1"/>
      <protection/>
    </xf>
    <xf numFmtId="0" fontId="2" fillId="33" borderId="10" xfId="67" applyFont="1" applyFill="1" applyBorder="1" applyAlignment="1">
      <alignment wrapText="1"/>
      <protection/>
    </xf>
    <xf numFmtId="171" fontId="2" fillId="33" borderId="10" xfId="47" applyFont="1" applyFill="1" applyBorder="1" applyAlignment="1">
      <alignment wrapText="1"/>
    </xf>
    <xf numFmtId="0" fontId="4" fillId="33" borderId="0" xfId="62" applyFont="1" applyFill="1">
      <alignment/>
      <protection/>
    </xf>
    <xf numFmtId="0" fontId="2" fillId="33" borderId="10" xfId="62" applyFont="1" applyFill="1" applyBorder="1">
      <alignment/>
      <protection/>
    </xf>
    <xf numFmtId="0" fontId="2" fillId="33" borderId="10" xfId="65" applyFont="1" applyFill="1" applyBorder="1" applyAlignment="1">
      <alignment horizontal="center" wrapText="1"/>
      <protection/>
    </xf>
    <xf numFmtId="0" fontId="2" fillId="33" borderId="10" xfId="65" applyFont="1" applyFill="1" applyBorder="1" applyAlignment="1">
      <alignment wrapText="1"/>
      <protection/>
    </xf>
    <xf numFmtId="0" fontId="2" fillId="33" borderId="10" xfId="65" applyFont="1" applyFill="1" applyBorder="1" applyAlignment="1">
      <alignment horizontal="center"/>
      <protection/>
    </xf>
    <xf numFmtId="172" fontId="2" fillId="33" borderId="10" xfId="65" applyNumberFormat="1" applyFont="1" applyFill="1" applyBorder="1" applyAlignment="1">
      <alignment horizontal="center"/>
      <protection/>
    </xf>
    <xf numFmtId="0" fontId="2" fillId="33" borderId="10" xfId="65" applyFont="1" applyFill="1" applyBorder="1" applyAlignment="1">
      <alignment/>
      <protection/>
    </xf>
    <xf numFmtId="172" fontId="2" fillId="33" borderId="10" xfId="65" applyNumberFormat="1" applyFont="1" applyFill="1" applyBorder="1" applyAlignment="1">
      <alignment horizontal="center" wrapText="1"/>
      <protection/>
    </xf>
    <xf numFmtId="0" fontId="2" fillId="33" borderId="10" xfId="0" applyFont="1" applyFill="1" applyBorder="1" applyAlignment="1">
      <alignment horizontal="left"/>
    </xf>
    <xf numFmtId="0" fontId="2" fillId="33" borderId="10" xfId="70" applyFont="1" applyFill="1" applyBorder="1" applyAlignment="1">
      <alignment wrapText="1"/>
      <protection/>
    </xf>
    <xf numFmtId="0" fontId="3" fillId="33" borderId="10" xfId="62" applyFont="1" applyFill="1" applyBorder="1">
      <alignment/>
      <protection/>
    </xf>
    <xf numFmtId="0" fontId="3" fillId="33" borderId="10" xfId="69" applyFont="1" applyFill="1" applyBorder="1">
      <alignment/>
      <protection/>
    </xf>
    <xf numFmtId="171" fontId="3" fillId="33" borderId="10" xfId="62" applyNumberFormat="1" applyFont="1" applyFill="1" applyBorder="1">
      <alignment/>
      <protection/>
    </xf>
    <xf numFmtId="0" fontId="5" fillId="33" borderId="0" xfId="62" applyFont="1" applyFill="1" applyBorder="1">
      <alignment/>
      <protection/>
    </xf>
    <xf numFmtId="0" fontId="5" fillId="33" borderId="0" xfId="69" applyFont="1" applyFill="1" applyBorder="1">
      <alignment/>
      <protection/>
    </xf>
    <xf numFmtId="171" fontId="5" fillId="33" borderId="0" xfId="62" applyNumberFormat="1" applyFont="1" applyFill="1" applyBorder="1">
      <alignment/>
      <protection/>
    </xf>
    <xf numFmtId="0" fontId="5" fillId="33" borderId="0" xfId="62" applyFont="1" applyFill="1">
      <alignment/>
      <protection/>
    </xf>
    <xf numFmtId="0" fontId="4" fillId="33" borderId="0" xfId="62" applyFont="1" applyFill="1" applyBorder="1">
      <alignment/>
      <protection/>
    </xf>
    <xf numFmtId="0" fontId="7" fillId="33" borderId="0" xfId="62" applyFont="1" applyFill="1" applyBorder="1">
      <alignment/>
      <protection/>
    </xf>
    <xf numFmtId="171" fontId="4" fillId="33" borderId="0" xfId="44" applyFont="1" applyFill="1" applyBorder="1" applyAlignment="1">
      <alignment/>
    </xf>
    <xf numFmtId="171" fontId="5" fillId="33" borderId="0" xfId="62" applyNumberFormat="1" applyFont="1" applyFill="1">
      <alignment/>
      <protection/>
    </xf>
    <xf numFmtId="171" fontId="2" fillId="0" borderId="10" xfId="47" applyFont="1" applyFill="1" applyBorder="1" applyAlignment="1">
      <alignment wrapText="1"/>
    </xf>
    <xf numFmtId="0" fontId="4" fillId="0" borderId="0" xfId="62" applyFont="1" applyFill="1">
      <alignment/>
      <protection/>
    </xf>
    <xf numFmtId="0" fontId="3" fillId="33" borderId="10" xfId="62" applyFont="1" applyFill="1" applyBorder="1" applyAlignment="1">
      <alignment vertical="top" wrapText="1"/>
      <protection/>
    </xf>
    <xf numFmtId="0" fontId="3" fillId="33" borderId="10" xfId="69" applyFont="1" applyFill="1" applyBorder="1" applyAlignment="1">
      <alignment vertical="top" wrapText="1"/>
      <protection/>
    </xf>
    <xf numFmtId="0" fontId="5" fillId="33" borderId="0" xfId="62" applyFont="1" applyFill="1" applyAlignment="1">
      <alignment vertical="top" wrapText="1"/>
      <protection/>
    </xf>
    <xf numFmtId="0" fontId="2" fillId="0" borderId="10" xfId="62" applyFont="1" applyFill="1" applyBorder="1" applyAlignment="1">
      <alignment wrapText="1"/>
      <protection/>
    </xf>
    <xf numFmtId="172" fontId="2" fillId="0" borderId="10" xfId="65" applyNumberFormat="1" applyFont="1" applyFill="1" applyBorder="1" applyAlignment="1">
      <alignment horizontal="center" wrapText="1"/>
      <protection/>
    </xf>
    <xf numFmtId="0" fontId="2" fillId="0" borderId="10" xfId="65" applyFont="1" applyFill="1" applyBorder="1" applyAlignment="1">
      <alignment wrapText="1"/>
      <protection/>
    </xf>
    <xf numFmtId="0" fontId="2" fillId="0" borderId="10" xfId="65" applyFont="1" applyFill="1" applyBorder="1" applyAlignment="1">
      <alignment horizontal="center"/>
      <protection/>
    </xf>
    <xf numFmtId="0" fontId="0" fillId="33" borderId="0" xfId="69" applyFont="1" applyFill="1">
      <alignment/>
      <protection/>
    </xf>
    <xf numFmtId="0" fontId="3" fillId="0" borderId="10" xfId="62" applyFont="1" applyFill="1" applyBorder="1" applyAlignment="1">
      <alignment vertical="top" wrapText="1"/>
      <protection/>
    </xf>
    <xf numFmtId="171" fontId="2" fillId="34" borderId="10" xfId="47" applyFont="1" applyFill="1" applyBorder="1" applyAlignment="1">
      <alignment wrapText="1"/>
    </xf>
    <xf numFmtId="0" fontId="3" fillId="33" borderId="10" xfId="62" applyFont="1" applyFill="1" applyBorder="1" applyAlignment="1">
      <alignment horizontal="center" wrapText="1"/>
      <protection/>
    </xf>
    <xf numFmtId="171" fontId="4" fillId="33" borderId="0" xfId="62" applyNumberFormat="1" applyFont="1" applyFill="1">
      <alignment/>
      <protection/>
    </xf>
    <xf numFmtId="0" fontId="4" fillId="0" borderId="0" xfId="62" applyFont="1" applyFill="1" applyBorder="1">
      <alignment/>
      <protection/>
    </xf>
    <xf numFmtId="0" fontId="7" fillId="0" borderId="0" xfId="62" applyFont="1" applyFill="1" applyBorder="1">
      <alignment/>
      <protection/>
    </xf>
    <xf numFmtId="171" fontId="4" fillId="0" borderId="0" xfId="44" applyFont="1" applyFill="1" applyBorder="1" applyAlignment="1">
      <alignment/>
    </xf>
    <xf numFmtId="0" fontId="6" fillId="0" borderId="0" xfId="62" applyFont="1" applyFill="1">
      <alignment/>
      <protection/>
    </xf>
    <xf numFmtId="0" fontId="5" fillId="0" borderId="0" xfId="62" applyFont="1" applyFill="1">
      <alignment/>
      <protection/>
    </xf>
    <xf numFmtId="171" fontId="4" fillId="0" borderId="0" xfId="62" applyNumberFormat="1" applyFont="1" applyFill="1">
      <alignment/>
      <protection/>
    </xf>
    <xf numFmtId="49" fontId="3" fillId="0" borderId="10" xfId="62" applyNumberFormat="1" applyFont="1" applyFill="1" applyBorder="1" applyAlignment="1">
      <alignment vertical="top" wrapText="1"/>
      <protection/>
    </xf>
    <xf numFmtId="14" fontId="0" fillId="33" borderId="0" xfId="69" applyNumberFormat="1" applyFont="1" applyFill="1" applyBorder="1">
      <alignment/>
      <protection/>
    </xf>
    <xf numFmtId="0" fontId="2" fillId="34" borderId="10" xfId="65" applyFont="1" applyFill="1" applyBorder="1" applyAlignment="1">
      <alignment horizontal="center"/>
      <protection/>
    </xf>
    <xf numFmtId="0" fontId="2" fillId="34" borderId="10" xfId="65" applyFont="1" applyFill="1" applyBorder="1" applyAlignment="1">
      <alignment wrapText="1"/>
      <protection/>
    </xf>
    <xf numFmtId="0" fontId="2" fillId="34" borderId="10" xfId="62" applyFont="1" applyFill="1" applyBorder="1" applyAlignment="1">
      <alignment wrapText="1"/>
      <protection/>
    </xf>
    <xf numFmtId="172" fontId="2" fillId="34" borderId="10" xfId="65" applyNumberFormat="1" applyFont="1" applyFill="1" applyBorder="1" applyAlignment="1">
      <alignment horizontal="center" wrapText="1"/>
      <protection/>
    </xf>
    <xf numFmtId="171" fontId="5" fillId="34" borderId="0" xfId="62" applyNumberFormat="1" applyFont="1" applyFill="1" applyBorder="1">
      <alignment/>
      <protection/>
    </xf>
    <xf numFmtId="0" fontId="4" fillId="34" borderId="0" xfId="62" applyFill="1">
      <alignment/>
      <protection/>
    </xf>
    <xf numFmtId="171" fontId="4" fillId="33" borderId="0" xfId="42" applyNumberFormat="1" applyFont="1" applyFill="1" applyAlignment="1">
      <alignment/>
    </xf>
    <xf numFmtId="171" fontId="3" fillId="33" borderId="10" xfId="42" applyNumberFormat="1" applyFont="1" applyFill="1" applyBorder="1" applyAlignment="1">
      <alignment vertical="top" wrapText="1"/>
    </xf>
    <xf numFmtId="171" fontId="2" fillId="34" borderId="10" xfId="42" applyNumberFormat="1" applyFont="1" applyFill="1" applyBorder="1" applyAlignment="1">
      <alignment wrapText="1"/>
    </xf>
    <xf numFmtId="171" fontId="5" fillId="33" borderId="0" xfId="42" applyNumberFormat="1" applyFont="1" applyFill="1" applyAlignment="1">
      <alignment/>
    </xf>
    <xf numFmtId="171" fontId="4" fillId="33" borderId="0" xfId="42" applyNumberFormat="1" applyFont="1" applyFill="1" applyBorder="1" applyAlignment="1">
      <alignment/>
    </xf>
    <xf numFmtId="171" fontId="7" fillId="33" borderId="0" xfId="42" applyNumberFormat="1" applyFont="1" applyFill="1" applyBorder="1" applyAlignment="1">
      <alignment/>
    </xf>
    <xf numFmtId="171" fontId="6" fillId="33" borderId="0" xfId="42" applyNumberFormat="1" applyFont="1" applyFill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2 2" xfId="46"/>
    <cellStyle name="Comma 16" xfId="47"/>
    <cellStyle name="Comma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 2" xfId="62"/>
    <cellStyle name="Normal 11 3" xfId="63"/>
    <cellStyle name="Normal 13" xfId="64"/>
    <cellStyle name="Normal 2 2 3" xfId="65"/>
    <cellStyle name="Normal 2 2 4" xfId="66"/>
    <cellStyle name="Normal 25" xfId="67"/>
    <cellStyle name="Normal 3" xfId="68"/>
    <cellStyle name="Normal_PLAFON RAPORTAT TRIM.II,III 2004 10" xfId="69"/>
    <cellStyle name="Normal_PLAFON RAPORTAT TRIM.II,III 2004 2 2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T52"/>
  <sheetViews>
    <sheetView tabSelected="1" zoomScalePageLayoutView="0" workbookViewId="0" topLeftCell="A1">
      <pane xSplit="3" ySplit="7" topLeftCell="J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4" sqref="E4"/>
    </sheetView>
  </sheetViews>
  <sheetFormatPr defaultColWidth="9.140625" defaultRowHeight="15"/>
  <cols>
    <col min="1" max="1" width="7.7109375" style="2" customWidth="1"/>
    <col min="2" max="2" width="12.8515625" style="3" bestFit="1" customWidth="1"/>
    <col min="3" max="3" width="50.8515625" style="3" customWidth="1"/>
    <col min="4" max="5" width="15.7109375" style="2" customWidth="1"/>
    <col min="6" max="11" width="15.7109375" style="12" customWidth="1"/>
    <col min="12" max="12" width="15.7109375" style="34" customWidth="1"/>
    <col min="13" max="15" width="15.7109375" style="12" customWidth="1"/>
    <col min="16" max="17" width="15.7109375" style="61" customWidth="1"/>
    <col min="18" max="20" width="15.7109375" style="12" customWidth="1"/>
    <col min="21" max="21" width="19.421875" style="2" customWidth="1"/>
    <col min="22" max="25" width="19.7109375" style="2" customWidth="1"/>
    <col min="26" max="26" width="14.28125" style="2" hidden="1" customWidth="1"/>
    <col min="27" max="27" width="15.140625" style="2" hidden="1" customWidth="1"/>
    <col min="28" max="16384" width="9.140625" style="2" customWidth="1"/>
  </cols>
  <sheetData>
    <row r="2" spans="1:2" ht="15.75">
      <c r="A2" s="1" t="s">
        <v>28</v>
      </c>
      <c r="B2" s="2"/>
    </row>
    <row r="3" spans="2:3" ht="12.75">
      <c r="B3" s="2"/>
      <c r="C3" s="4"/>
    </row>
    <row r="4" spans="1:3" ht="12.75">
      <c r="A4" s="6" t="s">
        <v>76</v>
      </c>
      <c r="B4" s="2"/>
      <c r="C4" s="2"/>
    </row>
    <row r="5" spans="1:3" ht="12.75">
      <c r="A5" s="6"/>
      <c r="B5" s="2"/>
      <c r="C5" s="2"/>
    </row>
    <row r="6" spans="1:3" ht="15">
      <c r="A6" s="7"/>
      <c r="B6" s="6"/>
      <c r="C6" s="54"/>
    </row>
    <row r="7" spans="1:254" ht="30">
      <c r="A7" s="35" t="s">
        <v>0</v>
      </c>
      <c r="B7" s="36" t="s">
        <v>1</v>
      </c>
      <c r="C7" s="36" t="s">
        <v>2</v>
      </c>
      <c r="D7" s="43" t="s">
        <v>48</v>
      </c>
      <c r="E7" s="43" t="s">
        <v>61</v>
      </c>
      <c r="F7" s="35" t="s">
        <v>62</v>
      </c>
      <c r="G7" s="35" t="s">
        <v>49</v>
      </c>
      <c r="H7" s="35" t="s">
        <v>63</v>
      </c>
      <c r="I7" s="35" t="s">
        <v>64</v>
      </c>
      <c r="J7" s="35" t="s">
        <v>71</v>
      </c>
      <c r="K7" s="35" t="s">
        <v>50</v>
      </c>
      <c r="L7" s="35" t="s">
        <v>51</v>
      </c>
      <c r="M7" s="43" t="s">
        <v>52</v>
      </c>
      <c r="N7" s="53" t="s">
        <v>53</v>
      </c>
      <c r="O7" s="53" t="s">
        <v>74</v>
      </c>
      <c r="P7" s="35" t="s">
        <v>54</v>
      </c>
      <c r="Q7" s="43" t="s">
        <v>55</v>
      </c>
      <c r="R7" s="62" t="s">
        <v>56</v>
      </c>
      <c r="S7" s="62" t="s">
        <v>57</v>
      </c>
      <c r="T7" s="35" t="s">
        <v>58</v>
      </c>
      <c r="U7" s="35" t="s">
        <v>59</v>
      </c>
      <c r="V7" s="35" t="s">
        <v>60</v>
      </c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</row>
    <row r="8" spans="1:254" ht="14.25">
      <c r="A8" s="8">
        <v>1</v>
      </c>
      <c r="B8" s="9" t="s">
        <v>3</v>
      </c>
      <c r="C8" s="10" t="s">
        <v>29</v>
      </c>
      <c r="D8" s="11">
        <v>2820</v>
      </c>
      <c r="E8" s="11">
        <v>2880</v>
      </c>
      <c r="F8" s="11">
        <v>6300</v>
      </c>
      <c r="G8" s="11">
        <f>D8+E8+F8</f>
        <v>12000</v>
      </c>
      <c r="H8" s="11">
        <v>2580</v>
      </c>
      <c r="I8" s="11">
        <v>7440</v>
      </c>
      <c r="J8" s="11">
        <v>2580</v>
      </c>
      <c r="K8" s="11">
        <f>H8+I8+J8</f>
        <v>12600</v>
      </c>
      <c r="L8" s="11">
        <f>G8+K8</f>
        <v>24600</v>
      </c>
      <c r="M8" s="11">
        <v>7537.08</v>
      </c>
      <c r="N8" s="11">
        <v>7607.52</v>
      </c>
      <c r="O8" s="11">
        <v>2958.48</v>
      </c>
      <c r="P8" s="11">
        <f>M8+N8+O8</f>
        <v>18103.08</v>
      </c>
      <c r="Q8" s="11">
        <v>5916.96</v>
      </c>
      <c r="R8" s="11">
        <v>3099.36</v>
      </c>
      <c r="S8" s="11">
        <v>8452.8</v>
      </c>
      <c r="T8" s="11">
        <f>Q8+R8+S8</f>
        <v>17469.12</v>
      </c>
      <c r="U8" s="11">
        <f>P8+T8</f>
        <v>35572.2</v>
      </c>
      <c r="V8" s="11">
        <f>L8+U8</f>
        <v>60172.2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1:254" ht="14.25">
      <c r="A9" s="13">
        <v>2</v>
      </c>
      <c r="B9" s="14" t="s">
        <v>4</v>
      </c>
      <c r="C9" s="15" t="s">
        <v>30</v>
      </c>
      <c r="D9" s="11">
        <v>3600</v>
      </c>
      <c r="E9" s="11">
        <v>4380</v>
      </c>
      <c r="F9" s="11">
        <v>3600</v>
      </c>
      <c r="G9" s="11">
        <f aca="true" t="shared" si="0" ref="G9:G32">D9+E9+F9</f>
        <v>11580</v>
      </c>
      <c r="H9" s="11">
        <v>3480</v>
      </c>
      <c r="I9" s="11">
        <v>3660</v>
      </c>
      <c r="J9" s="11">
        <v>3360</v>
      </c>
      <c r="K9" s="11">
        <f aca="true" t="shared" si="1" ref="K9:K32">H9+I9+J9</f>
        <v>10500</v>
      </c>
      <c r="L9" s="11">
        <f aca="true" t="shared" si="2" ref="L9:L32">G9+K9</f>
        <v>22080</v>
      </c>
      <c r="M9" s="11">
        <v>4155.96</v>
      </c>
      <c r="N9" s="11">
        <v>4226.4</v>
      </c>
      <c r="O9" s="11">
        <v>4155.96</v>
      </c>
      <c r="P9" s="11">
        <f aca="true" t="shared" si="3" ref="P9:P32">M9+N9+O9</f>
        <v>12538.32</v>
      </c>
      <c r="Q9" s="11">
        <v>5071.68</v>
      </c>
      <c r="R9" s="11">
        <v>4296.84</v>
      </c>
      <c r="S9" s="11">
        <v>12679.2</v>
      </c>
      <c r="T9" s="11">
        <f aca="true" t="shared" si="4" ref="T9:T32">Q9+R9+S9</f>
        <v>22047.72</v>
      </c>
      <c r="U9" s="11">
        <f aca="true" t="shared" si="5" ref="U9:U32">P9+T9</f>
        <v>34586.04</v>
      </c>
      <c r="V9" s="11">
        <f aca="true" t="shared" si="6" ref="V9:V32">L9+U9</f>
        <v>56666.04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1:254" ht="14.25">
      <c r="A10" s="57">
        <v>3</v>
      </c>
      <c r="B10" s="55" t="s">
        <v>5</v>
      </c>
      <c r="C10" s="56" t="s">
        <v>31</v>
      </c>
      <c r="D10" s="44">
        <v>3540</v>
      </c>
      <c r="E10" s="44">
        <v>4320</v>
      </c>
      <c r="F10" s="44">
        <v>3480</v>
      </c>
      <c r="G10" s="44">
        <f t="shared" si="0"/>
        <v>11340</v>
      </c>
      <c r="H10" s="44">
        <v>3600</v>
      </c>
      <c r="I10" s="44">
        <v>3060</v>
      </c>
      <c r="J10" s="44">
        <v>0</v>
      </c>
      <c r="K10" s="44">
        <f t="shared" si="1"/>
        <v>6660</v>
      </c>
      <c r="L10" s="44">
        <f t="shared" si="2"/>
        <v>18000</v>
      </c>
      <c r="M10" s="44">
        <v>0</v>
      </c>
      <c r="N10" s="44">
        <v>0</v>
      </c>
      <c r="O10" s="44">
        <v>0</v>
      </c>
      <c r="P10" s="44">
        <f t="shared" si="3"/>
        <v>0</v>
      </c>
      <c r="Q10" s="44">
        <v>0</v>
      </c>
      <c r="R10" s="44">
        <v>0</v>
      </c>
      <c r="S10" s="63">
        <v>0</v>
      </c>
      <c r="T10" s="44">
        <f t="shared" si="4"/>
        <v>0</v>
      </c>
      <c r="U10" s="44">
        <f t="shared" si="5"/>
        <v>0</v>
      </c>
      <c r="V10" s="44">
        <f t="shared" si="6"/>
        <v>18000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</row>
    <row r="11" spans="1:254" ht="14.25">
      <c r="A11" s="13">
        <v>4</v>
      </c>
      <c r="B11" s="16" t="s">
        <v>6</v>
      </c>
      <c r="C11" s="15" t="s">
        <v>32</v>
      </c>
      <c r="D11" s="11">
        <v>3180</v>
      </c>
      <c r="E11" s="11">
        <v>7200</v>
      </c>
      <c r="F11" s="11">
        <v>8280</v>
      </c>
      <c r="G11" s="11">
        <f t="shared" si="0"/>
        <v>18660</v>
      </c>
      <c r="H11" s="11">
        <v>6480</v>
      </c>
      <c r="I11" s="11">
        <v>7920</v>
      </c>
      <c r="J11" s="11">
        <v>7200</v>
      </c>
      <c r="K11" s="11">
        <f t="shared" si="1"/>
        <v>21600</v>
      </c>
      <c r="L11" s="11">
        <f t="shared" si="2"/>
        <v>40260</v>
      </c>
      <c r="M11" s="11">
        <v>7537.08</v>
      </c>
      <c r="N11" s="11">
        <v>9298.08</v>
      </c>
      <c r="O11" s="11">
        <v>8875.44</v>
      </c>
      <c r="P11" s="11">
        <f t="shared" si="3"/>
        <v>25710.6</v>
      </c>
      <c r="Q11" s="11">
        <v>8875.44</v>
      </c>
      <c r="R11" s="11">
        <v>8805</v>
      </c>
      <c r="S11" s="11">
        <v>8875.44</v>
      </c>
      <c r="T11" s="11">
        <f t="shared" si="4"/>
        <v>26555.880000000005</v>
      </c>
      <c r="U11" s="11">
        <f t="shared" si="5"/>
        <v>52266.48</v>
      </c>
      <c r="V11" s="11">
        <f t="shared" si="6"/>
        <v>92526.48000000001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</row>
    <row r="12" spans="1:254" ht="14.25">
      <c r="A12" s="38">
        <v>5</v>
      </c>
      <c r="B12" s="39" t="s">
        <v>7</v>
      </c>
      <c r="C12" s="40" t="s">
        <v>33</v>
      </c>
      <c r="D12" s="33">
        <v>1260</v>
      </c>
      <c r="E12" s="11">
        <v>3660</v>
      </c>
      <c r="F12" s="33">
        <v>3480</v>
      </c>
      <c r="G12" s="11">
        <f t="shared" si="0"/>
        <v>8400</v>
      </c>
      <c r="H12" s="11">
        <v>1500</v>
      </c>
      <c r="I12" s="11">
        <v>3240</v>
      </c>
      <c r="J12" s="11">
        <v>1680</v>
      </c>
      <c r="K12" s="11">
        <f t="shared" si="1"/>
        <v>6420</v>
      </c>
      <c r="L12" s="11">
        <f t="shared" si="2"/>
        <v>14820</v>
      </c>
      <c r="M12" s="11">
        <v>3169.8</v>
      </c>
      <c r="N12" s="11">
        <v>2254.08</v>
      </c>
      <c r="O12" s="11">
        <v>2817.6</v>
      </c>
      <c r="P12" s="11">
        <f t="shared" si="3"/>
        <v>8241.48</v>
      </c>
      <c r="Q12" s="11">
        <v>1972.3199999999997</v>
      </c>
      <c r="R12" s="11">
        <v>1620.12</v>
      </c>
      <c r="S12" s="11">
        <v>9102.94</v>
      </c>
      <c r="T12" s="11">
        <f t="shared" si="4"/>
        <v>12695.380000000001</v>
      </c>
      <c r="U12" s="11">
        <f t="shared" si="5"/>
        <v>20936.86</v>
      </c>
      <c r="V12" s="11">
        <f t="shared" si="6"/>
        <v>35756.86</v>
      </c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</row>
    <row r="13" spans="1:254" ht="14.25">
      <c r="A13" s="38">
        <v>6</v>
      </c>
      <c r="B13" s="39" t="s">
        <v>65</v>
      </c>
      <c r="C13" s="40" t="s">
        <v>66</v>
      </c>
      <c r="D13" s="33">
        <v>0</v>
      </c>
      <c r="E13" s="33">
        <v>0</v>
      </c>
      <c r="F13" s="33">
        <v>0</v>
      </c>
      <c r="G13" s="11">
        <f t="shared" si="0"/>
        <v>0</v>
      </c>
      <c r="H13" s="33">
        <v>0</v>
      </c>
      <c r="I13" s="33">
        <v>0</v>
      </c>
      <c r="J13" s="33">
        <v>0</v>
      </c>
      <c r="K13" s="11">
        <f t="shared" si="1"/>
        <v>0</v>
      </c>
      <c r="L13" s="11">
        <f t="shared" si="2"/>
        <v>0</v>
      </c>
      <c r="M13" s="11">
        <v>140.88</v>
      </c>
      <c r="N13" s="11">
        <v>140.88</v>
      </c>
      <c r="O13" s="11">
        <v>140.88</v>
      </c>
      <c r="P13" s="11">
        <f t="shared" si="3"/>
        <v>422.64</v>
      </c>
      <c r="Q13" s="11">
        <v>140.88</v>
      </c>
      <c r="R13" s="11">
        <v>140.88</v>
      </c>
      <c r="S13" s="11">
        <v>3820.6000000000004</v>
      </c>
      <c r="T13" s="11">
        <f t="shared" si="4"/>
        <v>4102.360000000001</v>
      </c>
      <c r="U13" s="11">
        <f t="shared" si="5"/>
        <v>4525.000000000001</v>
      </c>
      <c r="V13" s="11">
        <f t="shared" si="6"/>
        <v>4525.000000000001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</row>
    <row r="14" spans="1:254" ht="14.25">
      <c r="A14" s="57">
        <v>7</v>
      </c>
      <c r="B14" s="58" t="s">
        <v>8</v>
      </c>
      <c r="C14" s="56" t="s">
        <v>34</v>
      </c>
      <c r="D14" s="44">
        <v>180</v>
      </c>
      <c r="E14" s="44">
        <v>60</v>
      </c>
      <c r="F14" s="44">
        <v>420</v>
      </c>
      <c r="G14" s="44">
        <f t="shared" si="0"/>
        <v>660</v>
      </c>
      <c r="H14" s="44">
        <v>420</v>
      </c>
      <c r="I14" s="44">
        <v>720</v>
      </c>
      <c r="J14" s="44">
        <v>480</v>
      </c>
      <c r="K14" s="44">
        <f t="shared" si="1"/>
        <v>1620</v>
      </c>
      <c r="L14" s="44">
        <f t="shared" si="2"/>
        <v>2280</v>
      </c>
      <c r="M14" s="44">
        <v>0</v>
      </c>
      <c r="N14" s="44">
        <v>0</v>
      </c>
      <c r="O14" s="44">
        <v>0</v>
      </c>
      <c r="P14" s="44">
        <f t="shared" si="3"/>
        <v>0</v>
      </c>
      <c r="Q14" s="44">
        <v>0</v>
      </c>
      <c r="R14" s="44">
        <v>0</v>
      </c>
      <c r="S14" s="63">
        <v>0</v>
      </c>
      <c r="T14" s="44">
        <f t="shared" si="4"/>
        <v>0</v>
      </c>
      <c r="U14" s="44">
        <f t="shared" si="5"/>
        <v>0</v>
      </c>
      <c r="V14" s="44">
        <f t="shared" si="6"/>
        <v>2280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</row>
    <row r="15" spans="1:254" ht="14.25">
      <c r="A15" s="38">
        <v>8</v>
      </c>
      <c r="B15" s="19" t="s">
        <v>9</v>
      </c>
      <c r="C15" s="20" t="s">
        <v>10</v>
      </c>
      <c r="D15" s="11">
        <v>4080</v>
      </c>
      <c r="E15" s="11">
        <v>4020</v>
      </c>
      <c r="F15" s="11">
        <v>4020</v>
      </c>
      <c r="G15" s="11">
        <f t="shared" si="0"/>
        <v>12120</v>
      </c>
      <c r="H15" s="11">
        <v>3720</v>
      </c>
      <c r="I15" s="11">
        <v>4260</v>
      </c>
      <c r="J15" s="11">
        <v>4200</v>
      </c>
      <c r="K15" s="11">
        <f t="shared" si="1"/>
        <v>12180</v>
      </c>
      <c r="L15" s="11">
        <f t="shared" si="2"/>
        <v>24300</v>
      </c>
      <c r="M15" s="11">
        <v>5283</v>
      </c>
      <c r="N15" s="11">
        <v>5423.88</v>
      </c>
      <c r="O15" s="11">
        <v>5353.44</v>
      </c>
      <c r="P15" s="11">
        <f t="shared" si="3"/>
        <v>16060.32</v>
      </c>
      <c r="Q15" s="11">
        <v>5212.56</v>
      </c>
      <c r="R15" s="11">
        <v>5212.56</v>
      </c>
      <c r="S15" s="11">
        <v>5581.71</v>
      </c>
      <c r="T15" s="11">
        <f t="shared" si="4"/>
        <v>16006.830000000002</v>
      </c>
      <c r="U15" s="11">
        <f t="shared" si="5"/>
        <v>32067.15</v>
      </c>
      <c r="V15" s="11">
        <f t="shared" si="6"/>
        <v>56367.15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</row>
    <row r="16" spans="1:254" ht="14.25">
      <c r="A16" s="38">
        <v>9</v>
      </c>
      <c r="B16" s="19" t="s">
        <v>11</v>
      </c>
      <c r="C16" s="15" t="s">
        <v>35</v>
      </c>
      <c r="D16" s="11">
        <v>5580</v>
      </c>
      <c r="E16" s="11">
        <v>7200</v>
      </c>
      <c r="F16" s="11">
        <v>8220</v>
      </c>
      <c r="G16" s="11">
        <f t="shared" si="0"/>
        <v>21000</v>
      </c>
      <c r="H16" s="11">
        <v>6480</v>
      </c>
      <c r="I16" s="11">
        <v>7860</v>
      </c>
      <c r="J16" s="11">
        <v>7200</v>
      </c>
      <c r="K16" s="11">
        <f t="shared" si="1"/>
        <v>21540</v>
      </c>
      <c r="L16" s="11">
        <f t="shared" si="2"/>
        <v>42540</v>
      </c>
      <c r="M16" s="11">
        <v>7537.08</v>
      </c>
      <c r="N16" s="11">
        <v>6621.36</v>
      </c>
      <c r="O16" s="11">
        <v>6198.72</v>
      </c>
      <c r="P16" s="11">
        <f t="shared" si="3"/>
        <v>20357.16</v>
      </c>
      <c r="Q16" s="11">
        <v>8664.12</v>
      </c>
      <c r="R16" s="11">
        <v>8805</v>
      </c>
      <c r="S16" s="11">
        <v>8875.44</v>
      </c>
      <c r="T16" s="11">
        <f t="shared" si="4"/>
        <v>26344.560000000005</v>
      </c>
      <c r="U16" s="11">
        <f t="shared" si="5"/>
        <v>46701.72</v>
      </c>
      <c r="V16" s="11">
        <f t="shared" si="6"/>
        <v>89241.72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</row>
    <row r="17" spans="1:254" ht="14.25">
      <c r="A17" s="38">
        <v>10</v>
      </c>
      <c r="B17" s="19" t="s">
        <v>12</v>
      </c>
      <c r="C17" s="15" t="s">
        <v>36</v>
      </c>
      <c r="D17" s="11">
        <v>2400</v>
      </c>
      <c r="E17" s="11">
        <v>3540</v>
      </c>
      <c r="F17" s="11">
        <v>7020</v>
      </c>
      <c r="G17" s="11">
        <f t="shared" si="0"/>
        <v>12960</v>
      </c>
      <c r="H17" s="11">
        <v>3180</v>
      </c>
      <c r="I17" s="11">
        <v>3600</v>
      </c>
      <c r="J17" s="11">
        <v>3360</v>
      </c>
      <c r="K17" s="11">
        <f t="shared" si="1"/>
        <v>10140</v>
      </c>
      <c r="L17" s="11">
        <f t="shared" si="2"/>
        <v>23100</v>
      </c>
      <c r="M17" s="11">
        <v>4155.96</v>
      </c>
      <c r="N17" s="11">
        <v>4226.4</v>
      </c>
      <c r="O17" s="11">
        <v>4155.96</v>
      </c>
      <c r="P17" s="11">
        <f t="shared" si="3"/>
        <v>12538.32</v>
      </c>
      <c r="Q17" s="11">
        <v>5846.52</v>
      </c>
      <c r="R17" s="11">
        <v>4296.84</v>
      </c>
      <c r="S17" s="11">
        <v>8452.8</v>
      </c>
      <c r="T17" s="11">
        <f t="shared" si="4"/>
        <v>18596.16</v>
      </c>
      <c r="U17" s="11">
        <f t="shared" si="5"/>
        <v>31134.48</v>
      </c>
      <c r="V17" s="11">
        <f t="shared" si="6"/>
        <v>54234.479999999996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</row>
    <row r="18" spans="1:254" ht="14.25">
      <c r="A18" s="38">
        <v>11</v>
      </c>
      <c r="B18" s="19" t="s">
        <v>13</v>
      </c>
      <c r="C18" s="21" t="s">
        <v>14</v>
      </c>
      <c r="D18" s="11">
        <v>3300</v>
      </c>
      <c r="E18" s="11">
        <v>3480</v>
      </c>
      <c r="F18" s="11">
        <v>4080</v>
      </c>
      <c r="G18" s="11">
        <f t="shared" si="0"/>
        <v>10860</v>
      </c>
      <c r="H18" s="11">
        <v>3180</v>
      </c>
      <c r="I18" s="11">
        <v>3960</v>
      </c>
      <c r="J18" s="11">
        <v>3600</v>
      </c>
      <c r="K18" s="11">
        <f t="shared" si="1"/>
        <v>10740</v>
      </c>
      <c r="L18" s="11">
        <f t="shared" si="2"/>
        <v>21600</v>
      </c>
      <c r="M18" s="11">
        <v>4226.4</v>
      </c>
      <c r="N18" s="11">
        <v>4437.72</v>
      </c>
      <c r="O18" s="11">
        <v>4296.84</v>
      </c>
      <c r="P18" s="11">
        <f t="shared" si="3"/>
        <v>12960.96</v>
      </c>
      <c r="Q18" s="11">
        <v>4437.72</v>
      </c>
      <c r="R18" s="11">
        <v>4367.28</v>
      </c>
      <c r="S18" s="11">
        <v>4437.719999999999</v>
      </c>
      <c r="T18" s="11">
        <f t="shared" si="4"/>
        <v>13242.72</v>
      </c>
      <c r="U18" s="11">
        <f t="shared" si="5"/>
        <v>26203.68</v>
      </c>
      <c r="V18" s="11">
        <f t="shared" si="6"/>
        <v>47803.68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</row>
    <row r="19" spans="1:254" ht="14.25">
      <c r="A19" s="38">
        <v>12</v>
      </c>
      <c r="B19" s="17" t="s">
        <v>15</v>
      </c>
      <c r="C19" s="18" t="s">
        <v>37</v>
      </c>
      <c r="D19" s="11">
        <v>960</v>
      </c>
      <c r="E19" s="11">
        <v>780</v>
      </c>
      <c r="F19" s="11">
        <v>1740</v>
      </c>
      <c r="G19" s="11">
        <f t="shared" si="0"/>
        <v>3480</v>
      </c>
      <c r="H19" s="11">
        <v>1200</v>
      </c>
      <c r="I19" s="11">
        <v>1740</v>
      </c>
      <c r="J19" s="11">
        <v>900</v>
      </c>
      <c r="K19" s="11">
        <f t="shared" si="1"/>
        <v>3840</v>
      </c>
      <c r="L19" s="11">
        <f t="shared" si="2"/>
        <v>7320</v>
      </c>
      <c r="M19" s="11">
        <v>1620.12</v>
      </c>
      <c r="N19" s="11">
        <v>704.4</v>
      </c>
      <c r="O19" s="11">
        <v>1338.36</v>
      </c>
      <c r="P19" s="11">
        <f t="shared" si="3"/>
        <v>3662.88</v>
      </c>
      <c r="Q19" s="11">
        <v>1549.68</v>
      </c>
      <c r="R19" s="11">
        <v>1479.24</v>
      </c>
      <c r="S19" s="11">
        <v>4028.79</v>
      </c>
      <c r="T19" s="11">
        <f t="shared" si="4"/>
        <v>7057.71</v>
      </c>
      <c r="U19" s="11">
        <f t="shared" si="5"/>
        <v>10720.59</v>
      </c>
      <c r="V19" s="11">
        <f t="shared" si="6"/>
        <v>18040.59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</row>
    <row r="20" spans="1:254" ht="14.25">
      <c r="A20" s="38">
        <v>13</v>
      </c>
      <c r="B20" s="16" t="s">
        <v>16</v>
      </c>
      <c r="C20" s="15" t="s">
        <v>38</v>
      </c>
      <c r="D20" s="11">
        <v>7020</v>
      </c>
      <c r="E20" s="11">
        <v>5880</v>
      </c>
      <c r="F20" s="11">
        <v>8100</v>
      </c>
      <c r="G20" s="11">
        <f t="shared" si="0"/>
        <v>21000</v>
      </c>
      <c r="H20" s="11">
        <v>5100</v>
      </c>
      <c r="I20" s="11">
        <v>5880</v>
      </c>
      <c r="J20" s="11">
        <v>3300</v>
      </c>
      <c r="K20" s="11">
        <f t="shared" si="1"/>
        <v>14280</v>
      </c>
      <c r="L20" s="11">
        <f t="shared" si="2"/>
        <v>35280</v>
      </c>
      <c r="M20" s="11">
        <v>5564.76</v>
      </c>
      <c r="N20" s="11">
        <v>5564.76</v>
      </c>
      <c r="O20" s="11">
        <v>5071.68</v>
      </c>
      <c r="P20" s="11">
        <f t="shared" si="3"/>
        <v>16201.2</v>
      </c>
      <c r="Q20" s="11">
        <v>5635.200000000001</v>
      </c>
      <c r="R20" s="11">
        <v>7114.44</v>
      </c>
      <c r="S20" s="11">
        <v>7779.1900000000005</v>
      </c>
      <c r="T20" s="11">
        <f t="shared" si="4"/>
        <v>20528.83</v>
      </c>
      <c r="U20" s="11">
        <f t="shared" si="5"/>
        <v>36730.03</v>
      </c>
      <c r="V20" s="11">
        <f t="shared" si="6"/>
        <v>72010.03</v>
      </c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</row>
    <row r="21" spans="1:254" ht="14.25">
      <c r="A21" s="38">
        <v>14</v>
      </c>
      <c r="B21" s="16" t="s">
        <v>17</v>
      </c>
      <c r="C21" s="18" t="s">
        <v>39</v>
      </c>
      <c r="D21" s="11">
        <v>1740</v>
      </c>
      <c r="E21" s="11">
        <v>1620</v>
      </c>
      <c r="F21" s="11">
        <v>1740</v>
      </c>
      <c r="G21" s="11">
        <f t="shared" si="0"/>
        <v>5100</v>
      </c>
      <c r="H21" s="11">
        <v>1140</v>
      </c>
      <c r="I21" s="11">
        <v>1380</v>
      </c>
      <c r="J21" s="11">
        <v>1380</v>
      </c>
      <c r="K21" s="11">
        <f t="shared" si="1"/>
        <v>3900</v>
      </c>
      <c r="L21" s="11">
        <f t="shared" si="2"/>
        <v>9000</v>
      </c>
      <c r="M21" s="11">
        <v>493.08</v>
      </c>
      <c r="N21" s="11">
        <v>2183.64</v>
      </c>
      <c r="O21" s="11">
        <v>986.16</v>
      </c>
      <c r="P21" s="11">
        <f t="shared" si="3"/>
        <v>3662.8799999999997</v>
      </c>
      <c r="Q21" s="11">
        <v>1901.88</v>
      </c>
      <c r="R21" s="11">
        <v>1901.88</v>
      </c>
      <c r="S21" s="11">
        <v>2719.33</v>
      </c>
      <c r="T21" s="11">
        <f t="shared" si="4"/>
        <v>6523.09</v>
      </c>
      <c r="U21" s="11">
        <f t="shared" si="5"/>
        <v>10185.97</v>
      </c>
      <c r="V21" s="11">
        <f t="shared" si="6"/>
        <v>19185.97</v>
      </c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</row>
    <row r="22" spans="1:254" ht="14.25">
      <c r="A22" s="38">
        <v>15</v>
      </c>
      <c r="B22" s="16" t="s">
        <v>18</v>
      </c>
      <c r="C22" s="15" t="s">
        <v>40</v>
      </c>
      <c r="D22" s="11">
        <v>1380</v>
      </c>
      <c r="E22" s="11">
        <v>1560</v>
      </c>
      <c r="F22" s="11">
        <v>2460</v>
      </c>
      <c r="G22" s="11">
        <f t="shared" si="0"/>
        <v>5400</v>
      </c>
      <c r="H22" s="11">
        <v>1080</v>
      </c>
      <c r="I22" s="11">
        <v>1260</v>
      </c>
      <c r="J22" s="11">
        <v>1920</v>
      </c>
      <c r="K22" s="11">
        <f t="shared" si="1"/>
        <v>4260</v>
      </c>
      <c r="L22" s="11">
        <f t="shared" si="2"/>
        <v>9660</v>
      </c>
      <c r="M22" s="11">
        <v>986.16</v>
      </c>
      <c r="N22" s="11">
        <v>2676.72</v>
      </c>
      <c r="O22" s="11">
        <v>2535.84</v>
      </c>
      <c r="P22" s="11">
        <f t="shared" si="3"/>
        <v>6198.719999999999</v>
      </c>
      <c r="Q22" s="11">
        <v>2113.2</v>
      </c>
      <c r="R22" s="11">
        <v>2183.64</v>
      </c>
      <c r="S22" s="11">
        <v>9387.400000000001</v>
      </c>
      <c r="T22" s="11">
        <f t="shared" si="4"/>
        <v>13684.240000000002</v>
      </c>
      <c r="U22" s="11">
        <f t="shared" si="5"/>
        <v>19882.96</v>
      </c>
      <c r="V22" s="11">
        <f t="shared" si="6"/>
        <v>29542.96</v>
      </c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ht="14.25">
      <c r="A23" s="38">
        <v>16</v>
      </c>
      <c r="B23" s="16" t="s">
        <v>19</v>
      </c>
      <c r="C23" s="15" t="s">
        <v>41</v>
      </c>
      <c r="D23" s="11">
        <v>1080</v>
      </c>
      <c r="E23" s="11">
        <v>1200</v>
      </c>
      <c r="F23" s="11">
        <v>540</v>
      </c>
      <c r="G23" s="11">
        <f t="shared" si="0"/>
        <v>2820</v>
      </c>
      <c r="H23" s="11">
        <v>840</v>
      </c>
      <c r="I23" s="11">
        <v>1440</v>
      </c>
      <c r="J23" s="11">
        <v>600</v>
      </c>
      <c r="K23" s="11">
        <f t="shared" si="1"/>
        <v>2880</v>
      </c>
      <c r="L23" s="11">
        <f t="shared" si="2"/>
        <v>5700</v>
      </c>
      <c r="M23" s="11">
        <v>915.72</v>
      </c>
      <c r="N23" s="11">
        <v>704.4</v>
      </c>
      <c r="O23" s="11">
        <v>774.84</v>
      </c>
      <c r="P23" s="11">
        <f t="shared" si="3"/>
        <v>2394.96</v>
      </c>
      <c r="Q23" s="11">
        <v>1056.6</v>
      </c>
      <c r="R23" s="11">
        <v>1127.04</v>
      </c>
      <c r="S23" s="11">
        <v>3870.6</v>
      </c>
      <c r="T23" s="11">
        <f t="shared" si="4"/>
        <v>6054.24</v>
      </c>
      <c r="U23" s="11">
        <f t="shared" si="5"/>
        <v>8449.2</v>
      </c>
      <c r="V23" s="11">
        <f t="shared" si="6"/>
        <v>14149.2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ht="14.25">
      <c r="A24" s="38">
        <v>17</v>
      </c>
      <c r="B24" s="16" t="s">
        <v>20</v>
      </c>
      <c r="C24" s="18" t="s">
        <v>42</v>
      </c>
      <c r="D24" s="11">
        <v>4020</v>
      </c>
      <c r="E24" s="11">
        <v>6960</v>
      </c>
      <c r="F24" s="11">
        <v>3960</v>
      </c>
      <c r="G24" s="11">
        <f t="shared" si="0"/>
        <v>14940</v>
      </c>
      <c r="H24" s="11">
        <v>4140</v>
      </c>
      <c r="I24" s="11">
        <v>6960</v>
      </c>
      <c r="J24" s="11">
        <v>4140</v>
      </c>
      <c r="K24" s="11">
        <f t="shared" si="1"/>
        <v>15240</v>
      </c>
      <c r="L24" s="11">
        <f t="shared" si="2"/>
        <v>30180</v>
      </c>
      <c r="M24" s="11">
        <v>4367.28</v>
      </c>
      <c r="N24" s="11">
        <v>4508.16</v>
      </c>
      <c r="O24" s="11">
        <v>6198.72</v>
      </c>
      <c r="P24" s="11">
        <f t="shared" si="3"/>
        <v>15074.16</v>
      </c>
      <c r="Q24" s="11">
        <v>4578.6</v>
      </c>
      <c r="R24" s="11">
        <v>6480.48</v>
      </c>
      <c r="S24" s="11">
        <v>13313.160000000002</v>
      </c>
      <c r="T24" s="11">
        <f t="shared" si="4"/>
        <v>24372.24</v>
      </c>
      <c r="U24" s="11">
        <f t="shared" si="5"/>
        <v>39446.4</v>
      </c>
      <c r="V24" s="11">
        <f t="shared" si="6"/>
        <v>69626.4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ht="14.25">
      <c r="A25" s="38">
        <v>18</v>
      </c>
      <c r="B25" s="16" t="s">
        <v>43</v>
      </c>
      <c r="C25" s="15" t="s">
        <v>21</v>
      </c>
      <c r="D25" s="11">
        <v>2340</v>
      </c>
      <c r="E25" s="11">
        <v>2460</v>
      </c>
      <c r="F25" s="11">
        <v>4440</v>
      </c>
      <c r="G25" s="11">
        <f t="shared" si="0"/>
        <v>9240</v>
      </c>
      <c r="H25" s="11">
        <v>1800</v>
      </c>
      <c r="I25" s="11">
        <v>1440</v>
      </c>
      <c r="J25" s="11">
        <v>1320</v>
      </c>
      <c r="K25" s="11">
        <f t="shared" si="1"/>
        <v>4560</v>
      </c>
      <c r="L25" s="11">
        <f t="shared" si="2"/>
        <v>13800</v>
      </c>
      <c r="M25" s="11">
        <v>3381.12</v>
      </c>
      <c r="N25" s="11">
        <v>2676.72</v>
      </c>
      <c r="O25" s="11">
        <v>2747.16</v>
      </c>
      <c r="P25" s="11">
        <f t="shared" si="3"/>
        <v>8805</v>
      </c>
      <c r="Q25" s="11">
        <v>2747.16</v>
      </c>
      <c r="R25" s="11">
        <v>1972.32</v>
      </c>
      <c r="S25" s="11">
        <v>5698.62</v>
      </c>
      <c r="T25" s="11">
        <f t="shared" si="4"/>
        <v>10418.099999999999</v>
      </c>
      <c r="U25" s="11">
        <f t="shared" si="5"/>
        <v>19223.1</v>
      </c>
      <c r="V25" s="11">
        <f t="shared" si="6"/>
        <v>33023.1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ht="14.25">
      <c r="A26" s="38">
        <v>19</v>
      </c>
      <c r="B26" s="41" t="s">
        <v>22</v>
      </c>
      <c r="C26" s="40" t="s">
        <v>23</v>
      </c>
      <c r="D26" s="33">
        <v>360</v>
      </c>
      <c r="E26" s="11">
        <v>660</v>
      </c>
      <c r="F26" s="33">
        <v>1500</v>
      </c>
      <c r="G26" s="11">
        <f t="shared" si="0"/>
        <v>2520</v>
      </c>
      <c r="H26" s="11">
        <v>660</v>
      </c>
      <c r="I26" s="11">
        <v>900</v>
      </c>
      <c r="J26" s="11">
        <v>900</v>
      </c>
      <c r="K26" s="11">
        <f t="shared" si="1"/>
        <v>2460</v>
      </c>
      <c r="L26" s="11">
        <f t="shared" si="2"/>
        <v>4980</v>
      </c>
      <c r="M26" s="11">
        <v>704.4</v>
      </c>
      <c r="N26" s="11">
        <v>0</v>
      </c>
      <c r="O26" s="11">
        <v>915.72</v>
      </c>
      <c r="P26" s="11">
        <f t="shared" si="3"/>
        <v>1620.12</v>
      </c>
      <c r="Q26" s="11">
        <v>1479.24</v>
      </c>
      <c r="R26" s="11">
        <v>1267.92</v>
      </c>
      <c r="S26" s="11">
        <v>4303.88</v>
      </c>
      <c r="T26" s="11">
        <f t="shared" si="4"/>
        <v>7051.04</v>
      </c>
      <c r="U26" s="11">
        <f t="shared" si="5"/>
        <v>8671.16</v>
      </c>
      <c r="V26" s="11">
        <f t="shared" si="6"/>
        <v>13651.16</v>
      </c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</row>
    <row r="27" spans="1:254" ht="14.25">
      <c r="A27" s="38">
        <v>20</v>
      </c>
      <c r="B27" s="14" t="s">
        <v>24</v>
      </c>
      <c r="C27" s="21" t="s">
        <v>44</v>
      </c>
      <c r="D27" s="11">
        <v>2340</v>
      </c>
      <c r="E27" s="11">
        <v>2400</v>
      </c>
      <c r="F27" s="11">
        <v>4740</v>
      </c>
      <c r="G27" s="11">
        <f t="shared" si="0"/>
        <v>9480</v>
      </c>
      <c r="H27" s="11">
        <v>2220</v>
      </c>
      <c r="I27" s="11">
        <v>5040</v>
      </c>
      <c r="J27" s="11">
        <v>2220</v>
      </c>
      <c r="K27" s="11">
        <f t="shared" si="1"/>
        <v>9480</v>
      </c>
      <c r="L27" s="11">
        <f t="shared" si="2"/>
        <v>18960</v>
      </c>
      <c r="M27" s="11">
        <v>4649.04</v>
      </c>
      <c r="N27" s="11">
        <v>2958.48</v>
      </c>
      <c r="O27" s="11">
        <v>5987.4</v>
      </c>
      <c r="P27" s="11">
        <f t="shared" si="3"/>
        <v>13594.92</v>
      </c>
      <c r="Q27" s="11">
        <v>2958.48</v>
      </c>
      <c r="R27" s="11">
        <v>4649.04</v>
      </c>
      <c r="S27" s="11">
        <v>8875.439999999999</v>
      </c>
      <c r="T27" s="11">
        <f t="shared" si="4"/>
        <v>16482.96</v>
      </c>
      <c r="U27" s="11">
        <f t="shared" si="5"/>
        <v>30077.879999999997</v>
      </c>
      <c r="V27" s="11">
        <f t="shared" si="6"/>
        <v>49037.88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ht="14.25">
      <c r="A28" s="38">
        <v>21</v>
      </c>
      <c r="B28" s="16" t="s">
        <v>25</v>
      </c>
      <c r="C28" s="15" t="s">
        <v>45</v>
      </c>
      <c r="D28" s="11">
        <v>3180</v>
      </c>
      <c r="E28" s="11">
        <v>3060</v>
      </c>
      <c r="F28" s="11">
        <v>3180</v>
      </c>
      <c r="G28" s="11">
        <f t="shared" si="0"/>
        <v>9420</v>
      </c>
      <c r="H28" s="11">
        <v>2580</v>
      </c>
      <c r="I28" s="11">
        <v>3300</v>
      </c>
      <c r="J28" s="11">
        <v>2400</v>
      </c>
      <c r="K28" s="11">
        <f t="shared" si="1"/>
        <v>8280</v>
      </c>
      <c r="L28" s="11">
        <f t="shared" si="2"/>
        <v>17700</v>
      </c>
      <c r="M28" s="11">
        <v>3522</v>
      </c>
      <c r="N28" s="11">
        <v>2113.2</v>
      </c>
      <c r="O28" s="11">
        <v>2817.6</v>
      </c>
      <c r="P28" s="11">
        <f t="shared" si="3"/>
        <v>8452.8</v>
      </c>
      <c r="Q28" s="11">
        <v>3099.3599999999997</v>
      </c>
      <c r="R28" s="11">
        <v>2183.64</v>
      </c>
      <c r="S28" s="11">
        <v>4008.1600000000003</v>
      </c>
      <c r="T28" s="11">
        <f t="shared" si="4"/>
        <v>9291.16</v>
      </c>
      <c r="U28" s="11">
        <f t="shared" si="5"/>
        <v>17743.96</v>
      </c>
      <c r="V28" s="11">
        <f t="shared" si="6"/>
        <v>35443.96</v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ht="14.25">
      <c r="A29" s="38">
        <v>22</v>
      </c>
      <c r="B29" s="16" t="s">
        <v>26</v>
      </c>
      <c r="C29" s="15" t="s">
        <v>46</v>
      </c>
      <c r="D29" s="11">
        <v>1200</v>
      </c>
      <c r="E29" s="11">
        <v>600</v>
      </c>
      <c r="F29" s="11">
        <v>1200</v>
      </c>
      <c r="G29" s="11">
        <f t="shared" si="0"/>
        <v>3000</v>
      </c>
      <c r="H29" s="11">
        <v>600</v>
      </c>
      <c r="I29" s="11">
        <v>1200</v>
      </c>
      <c r="J29" s="11">
        <v>1140</v>
      </c>
      <c r="K29" s="11">
        <f t="shared" si="1"/>
        <v>2940</v>
      </c>
      <c r="L29" s="11">
        <f t="shared" si="2"/>
        <v>5940</v>
      </c>
      <c r="M29" s="11">
        <v>845.28</v>
      </c>
      <c r="N29" s="11">
        <v>1690.56</v>
      </c>
      <c r="O29" s="11">
        <v>986.16</v>
      </c>
      <c r="P29" s="11">
        <f t="shared" si="3"/>
        <v>3522</v>
      </c>
      <c r="Q29" s="11">
        <v>915.72</v>
      </c>
      <c r="R29" s="11">
        <v>774.84</v>
      </c>
      <c r="S29" s="11">
        <v>4303.88</v>
      </c>
      <c r="T29" s="11">
        <f t="shared" si="4"/>
        <v>5994.4400000000005</v>
      </c>
      <c r="U29" s="11">
        <f t="shared" si="5"/>
        <v>9516.44</v>
      </c>
      <c r="V29" s="11">
        <f t="shared" si="6"/>
        <v>15456.44</v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ht="14.25">
      <c r="A30" s="38">
        <v>23</v>
      </c>
      <c r="B30" s="16" t="s">
        <v>27</v>
      </c>
      <c r="C30" s="15" t="s">
        <v>47</v>
      </c>
      <c r="D30" s="11">
        <v>1680</v>
      </c>
      <c r="E30" s="11">
        <v>2400</v>
      </c>
      <c r="F30" s="11">
        <v>2280</v>
      </c>
      <c r="G30" s="11">
        <f t="shared" si="0"/>
        <v>6360</v>
      </c>
      <c r="H30" s="11">
        <v>2400</v>
      </c>
      <c r="I30" s="11">
        <v>2040</v>
      </c>
      <c r="J30" s="11">
        <v>1740</v>
      </c>
      <c r="K30" s="11">
        <f t="shared" si="1"/>
        <v>6180</v>
      </c>
      <c r="L30" s="11">
        <f t="shared" si="2"/>
        <v>12540</v>
      </c>
      <c r="M30" s="11">
        <v>3381.12</v>
      </c>
      <c r="N30" s="11">
        <v>3733.32</v>
      </c>
      <c r="O30" s="11">
        <v>1831.44</v>
      </c>
      <c r="P30" s="11">
        <f t="shared" si="3"/>
        <v>8945.880000000001</v>
      </c>
      <c r="Q30" s="11">
        <v>3240.24</v>
      </c>
      <c r="R30" s="11">
        <v>3310.68</v>
      </c>
      <c r="S30" s="11">
        <v>4204.84</v>
      </c>
      <c r="T30" s="11">
        <f t="shared" si="4"/>
        <v>10755.76</v>
      </c>
      <c r="U30" s="11">
        <f t="shared" si="5"/>
        <v>19701.64</v>
      </c>
      <c r="V30" s="11">
        <f t="shared" si="6"/>
        <v>32241.64</v>
      </c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ht="14.25">
      <c r="A31" s="38">
        <v>24</v>
      </c>
      <c r="B31" s="39" t="s">
        <v>67</v>
      </c>
      <c r="C31" s="40" t="s">
        <v>68</v>
      </c>
      <c r="D31" s="33">
        <v>0</v>
      </c>
      <c r="E31" s="33">
        <v>0</v>
      </c>
      <c r="F31" s="33">
        <v>0</v>
      </c>
      <c r="G31" s="11">
        <f t="shared" si="0"/>
        <v>0</v>
      </c>
      <c r="H31" s="33">
        <v>0</v>
      </c>
      <c r="I31" s="33">
        <v>0</v>
      </c>
      <c r="J31" s="33">
        <v>0</v>
      </c>
      <c r="K31" s="11">
        <f t="shared" si="1"/>
        <v>0</v>
      </c>
      <c r="L31" s="11">
        <f t="shared" si="2"/>
        <v>0</v>
      </c>
      <c r="M31" s="11">
        <v>563.52</v>
      </c>
      <c r="N31" s="11">
        <v>1197.48</v>
      </c>
      <c r="O31" s="11">
        <v>563.52</v>
      </c>
      <c r="P31" s="11">
        <f t="shared" si="3"/>
        <v>2324.52</v>
      </c>
      <c r="Q31" s="11">
        <v>563.52</v>
      </c>
      <c r="R31" s="11">
        <v>2676.72</v>
      </c>
      <c r="S31" s="11">
        <v>3870.6</v>
      </c>
      <c r="T31" s="11">
        <f t="shared" si="4"/>
        <v>7110.84</v>
      </c>
      <c r="U31" s="11">
        <f t="shared" si="5"/>
        <v>9435.36</v>
      </c>
      <c r="V31" s="11">
        <f t="shared" si="6"/>
        <v>9435.36</v>
      </c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ht="14.25">
      <c r="A32" s="38">
        <v>25</v>
      </c>
      <c r="B32" s="39" t="s">
        <v>69</v>
      </c>
      <c r="C32" s="40" t="s">
        <v>70</v>
      </c>
      <c r="D32" s="33">
        <v>0</v>
      </c>
      <c r="E32" s="33">
        <v>0</v>
      </c>
      <c r="F32" s="33">
        <v>0</v>
      </c>
      <c r="G32" s="11">
        <f t="shared" si="0"/>
        <v>0</v>
      </c>
      <c r="H32" s="33">
        <v>0</v>
      </c>
      <c r="I32" s="33">
        <v>0</v>
      </c>
      <c r="J32" s="33">
        <v>0</v>
      </c>
      <c r="K32" s="11">
        <f t="shared" si="1"/>
        <v>0</v>
      </c>
      <c r="L32" s="11">
        <f t="shared" si="2"/>
        <v>0</v>
      </c>
      <c r="M32" s="11">
        <v>563.52</v>
      </c>
      <c r="N32" s="11">
        <v>774.84</v>
      </c>
      <c r="O32" s="11">
        <v>493.08</v>
      </c>
      <c r="P32" s="11">
        <f t="shared" si="3"/>
        <v>1831.44</v>
      </c>
      <c r="Q32" s="11">
        <v>422.64</v>
      </c>
      <c r="R32" s="11">
        <v>633.96</v>
      </c>
      <c r="S32" s="11">
        <v>3772.95</v>
      </c>
      <c r="T32" s="11">
        <f t="shared" si="4"/>
        <v>4829.549999999999</v>
      </c>
      <c r="U32" s="11">
        <f t="shared" si="5"/>
        <v>6660.99</v>
      </c>
      <c r="V32" s="11">
        <f t="shared" si="6"/>
        <v>6660.99</v>
      </c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2" ht="45">
      <c r="A33" s="22"/>
      <c r="B33" s="23"/>
      <c r="C33" s="45" t="s">
        <v>75</v>
      </c>
      <c r="D33" s="24">
        <f>SUM(D8:D32)</f>
        <v>57240</v>
      </c>
      <c r="E33" s="24">
        <f aca="true" t="shared" si="7" ref="E33:V33">SUM(E8:E32)</f>
        <v>70320</v>
      </c>
      <c r="F33" s="24">
        <f t="shared" si="7"/>
        <v>84780</v>
      </c>
      <c r="G33" s="24">
        <f t="shared" si="7"/>
        <v>212340</v>
      </c>
      <c r="H33" s="24">
        <f t="shared" si="7"/>
        <v>58380</v>
      </c>
      <c r="I33" s="24">
        <f t="shared" si="7"/>
        <v>78300</v>
      </c>
      <c r="J33" s="24">
        <f t="shared" si="7"/>
        <v>55620</v>
      </c>
      <c r="K33" s="24">
        <f t="shared" si="7"/>
        <v>192300</v>
      </c>
      <c r="L33" s="24">
        <f t="shared" si="7"/>
        <v>404640</v>
      </c>
      <c r="M33" s="24">
        <f t="shared" si="7"/>
        <v>75300.36000000002</v>
      </c>
      <c r="N33" s="24">
        <f t="shared" si="7"/>
        <v>75723</v>
      </c>
      <c r="O33" s="24">
        <f t="shared" si="7"/>
        <v>72201.00000000003</v>
      </c>
      <c r="P33" s="24">
        <f t="shared" si="7"/>
        <v>223224.36000000002</v>
      </c>
      <c r="Q33" s="24">
        <f t="shared" si="7"/>
        <v>78399.72000000002</v>
      </c>
      <c r="R33" s="24">
        <f t="shared" si="7"/>
        <v>78399.72</v>
      </c>
      <c r="S33" s="24">
        <f t="shared" si="7"/>
        <v>150415.49000000005</v>
      </c>
      <c r="T33" s="24">
        <f t="shared" si="7"/>
        <v>307214.93</v>
      </c>
      <c r="U33" s="24">
        <f t="shared" si="7"/>
        <v>530439.2900000002</v>
      </c>
      <c r="V33" s="24">
        <f t="shared" si="7"/>
        <v>935079.2899999999</v>
      </c>
    </row>
    <row r="34" spans="1:254" ht="15.75">
      <c r="A34" s="25"/>
      <c r="B34" s="26"/>
      <c r="C34" s="26"/>
      <c r="D34" s="27"/>
      <c r="E34" s="27"/>
      <c r="F34" s="28"/>
      <c r="G34" s="28"/>
      <c r="H34" s="28"/>
      <c r="I34" s="27"/>
      <c r="J34" s="27"/>
      <c r="K34" s="28"/>
      <c r="L34" s="51"/>
      <c r="M34" s="28"/>
      <c r="N34" s="28"/>
      <c r="O34" s="28"/>
      <c r="P34" s="64"/>
      <c r="Q34" s="64"/>
      <c r="R34" s="28"/>
      <c r="S34" s="27"/>
      <c r="T34" s="27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</row>
    <row r="35" spans="1:254" ht="15.75">
      <c r="A35" s="25"/>
      <c r="B35" s="55" t="s">
        <v>5</v>
      </c>
      <c r="C35" s="56" t="s">
        <v>31</v>
      </c>
      <c r="D35" s="59" t="s">
        <v>72</v>
      </c>
      <c r="E35" s="59"/>
      <c r="F35" s="32"/>
      <c r="G35" s="28"/>
      <c r="H35" s="28"/>
      <c r="I35" s="27"/>
      <c r="J35" s="27"/>
      <c r="K35" s="28"/>
      <c r="L35" s="51"/>
      <c r="M35" s="28"/>
      <c r="N35" s="28"/>
      <c r="O35" s="28"/>
      <c r="P35" s="64"/>
      <c r="Q35" s="64"/>
      <c r="R35" s="28"/>
      <c r="S35" s="27"/>
      <c r="T35" s="27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</row>
    <row r="36" spans="2:254" ht="15.75">
      <c r="B36" s="58" t="s">
        <v>8</v>
      </c>
      <c r="C36" s="56" t="s">
        <v>34</v>
      </c>
      <c r="D36" s="59" t="s">
        <v>73</v>
      </c>
      <c r="E36" s="60"/>
      <c r="G36" s="46"/>
      <c r="H36" s="46"/>
      <c r="K36" s="46"/>
      <c r="L36" s="52"/>
      <c r="M36" s="46"/>
      <c r="N36" s="46"/>
      <c r="O36" s="46"/>
      <c r="R36" s="46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</row>
    <row r="37" ht="12.75">
      <c r="C37" s="2"/>
    </row>
    <row r="38" spans="3:18" ht="12.75">
      <c r="C38" s="2"/>
      <c r="G38" s="46"/>
      <c r="H38" s="46"/>
      <c r="K38" s="46"/>
      <c r="L38" s="52"/>
      <c r="M38" s="46"/>
      <c r="N38" s="46"/>
      <c r="O38" s="46"/>
      <c r="R38" s="46"/>
    </row>
    <row r="39" ht="12.75">
      <c r="C39" s="2"/>
    </row>
    <row r="40" spans="2:3" ht="12.75">
      <c r="B40" s="2"/>
      <c r="C40" s="2"/>
    </row>
    <row r="41" spans="2:3" ht="12.75">
      <c r="B41" s="2"/>
      <c r="C41" s="2"/>
    </row>
    <row r="42" spans="1:20" ht="12.75">
      <c r="A42" s="29"/>
      <c r="B42" s="29"/>
      <c r="C42" s="29"/>
      <c r="D42" s="29"/>
      <c r="E42" s="29"/>
      <c r="F42" s="29"/>
      <c r="I42" s="29"/>
      <c r="J42" s="29"/>
      <c r="S42" s="29"/>
      <c r="T42" s="29"/>
    </row>
    <row r="43" spans="1:254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47"/>
      <c r="M43" s="29"/>
      <c r="N43" s="29"/>
      <c r="O43" s="29"/>
      <c r="P43" s="65"/>
      <c r="Q43" s="65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</row>
    <row r="44" spans="1:254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47"/>
      <c r="M44" s="29"/>
      <c r="N44" s="29"/>
      <c r="O44" s="29"/>
      <c r="P44" s="65"/>
      <c r="Q44" s="65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</row>
    <row r="45" spans="2:254" ht="15">
      <c r="B45" s="2"/>
      <c r="C45" s="2"/>
      <c r="F45" s="30"/>
      <c r="G45" s="30"/>
      <c r="H45" s="30"/>
      <c r="K45" s="30"/>
      <c r="L45" s="48"/>
      <c r="M45" s="30"/>
      <c r="N45" s="30"/>
      <c r="O45" s="30"/>
      <c r="P45" s="66"/>
      <c r="Q45" s="66"/>
      <c r="R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</row>
    <row r="46" spans="2:254" ht="12.75">
      <c r="B46" s="2"/>
      <c r="C46" s="2"/>
      <c r="F46" s="29"/>
      <c r="G46" s="29"/>
      <c r="H46" s="29"/>
      <c r="K46" s="29"/>
      <c r="L46" s="47"/>
      <c r="M46" s="29"/>
      <c r="N46" s="29"/>
      <c r="O46" s="29"/>
      <c r="P46" s="65"/>
      <c r="Q46" s="65"/>
      <c r="R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</row>
    <row r="47" spans="2:254" ht="12.75">
      <c r="B47" s="2"/>
      <c r="C47" s="2"/>
      <c r="F47" s="31"/>
      <c r="G47" s="31"/>
      <c r="H47" s="31"/>
      <c r="K47" s="31"/>
      <c r="L47" s="49"/>
      <c r="M47" s="31"/>
      <c r="N47" s="31"/>
      <c r="O47" s="31"/>
      <c r="P47" s="65"/>
      <c r="Q47" s="65"/>
      <c r="R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</row>
    <row r="48" spans="2:254" ht="12.75">
      <c r="B48" s="2"/>
      <c r="C48" s="2"/>
      <c r="F48" s="5"/>
      <c r="G48" s="5"/>
      <c r="H48" s="5"/>
      <c r="K48" s="5"/>
      <c r="L48" s="50"/>
      <c r="M48" s="5"/>
      <c r="N48" s="5"/>
      <c r="O48" s="5"/>
      <c r="P48" s="67"/>
      <c r="Q48" s="67"/>
      <c r="R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</row>
    <row r="49" spans="2:3" ht="12.75">
      <c r="B49" s="2"/>
      <c r="C49" s="2"/>
    </row>
    <row r="50" ht="12.75">
      <c r="F50" s="46"/>
    </row>
    <row r="52" ht="15">
      <c r="C52" s="42"/>
    </row>
  </sheetData>
  <sheetProtection/>
  <printOptions/>
  <pageMargins left="0.2755905511811024" right="0.2362204724409449" top="0.7480314960629921" bottom="0.7480314960629921" header="0.31496062992125984" footer="0.31496062992125984"/>
  <pageSetup fitToHeight="1" fitToWidth="1" horizontalDpi="600" verticalDpi="600" orientation="landscape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laura.draganescu</cp:lastModifiedBy>
  <cp:lastPrinted>2023-10-23T13:57:03Z</cp:lastPrinted>
  <dcterms:created xsi:type="dcterms:W3CDTF">2020-02-19T06:07:40Z</dcterms:created>
  <dcterms:modified xsi:type="dcterms:W3CDTF">2023-12-20T13:04:14Z</dcterms:modified>
  <cp:category/>
  <cp:version/>
  <cp:contentType/>
  <cp:contentStatus/>
</cp:coreProperties>
</file>